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1 поугодие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Доходы!#REF!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Доходы!#REF!</definedName>
    <definedName name="RBEGIN_1" localSheetId="0">Доходы!$A$15</definedName>
    <definedName name="RBEGIN_1" localSheetId="2">Источники!#REF!</definedName>
    <definedName name="RBEGIN_1" localSheetId="1">Расходы!$A$13</definedName>
    <definedName name="REG_DATE" localSheetId="0">Доходы!$G$4</definedName>
    <definedName name="REND_1" localSheetId="0">Доходы!#REF!</definedName>
    <definedName name="REND_1" localSheetId="2">Источники!#REF!</definedName>
    <definedName name="REND_1" localSheetId="1">Расходы!#REF!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Доходы!$A$19:$C$19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Доходы!$G$5</definedName>
  </definedNames>
  <calcPr calcId="162913"/>
</workbook>
</file>

<file path=xl/calcChain.xml><?xml version="1.0" encoding="utf-8"?>
<calcChain xmlns="http://schemas.openxmlformats.org/spreadsheetml/2006/main">
  <c r="D13" i="3" l="1"/>
  <c r="C13" i="3"/>
  <c r="F34" i="2"/>
  <c r="E23" i="2"/>
  <c r="E39" i="1" l="1"/>
  <c r="E31" i="1"/>
  <c r="E29" i="1"/>
  <c r="E30" i="1"/>
  <c r="D26" i="1"/>
  <c r="E28" i="1"/>
  <c r="D22" i="1"/>
  <c r="D4" i="2" l="1"/>
  <c r="F39" i="2"/>
  <c r="F40" i="2"/>
  <c r="F41" i="2"/>
  <c r="F42" i="2"/>
  <c r="F43" i="2"/>
  <c r="F44" i="2"/>
  <c r="F45" i="2"/>
  <c r="F38" i="2"/>
  <c r="F25" i="2"/>
  <c r="F26" i="2"/>
  <c r="F27" i="2"/>
  <c r="F29" i="2"/>
  <c r="F31" i="2"/>
  <c r="F32" i="2"/>
  <c r="F33" i="2"/>
  <c r="F35" i="2"/>
  <c r="F36" i="2"/>
  <c r="F37" i="2"/>
  <c r="F23" i="2"/>
  <c r="F24" i="2"/>
  <c r="F22" i="2"/>
  <c r="F19" i="2"/>
  <c r="F18" i="2"/>
  <c r="F16" i="2"/>
  <c r="F17" i="2"/>
  <c r="F15" i="2"/>
  <c r="F13" i="2"/>
  <c r="E4" i="2"/>
  <c r="F4" i="2"/>
  <c r="E10" i="2"/>
  <c r="F10" i="2"/>
  <c r="E11" i="2"/>
  <c r="F11" i="2"/>
  <c r="E24" i="1"/>
  <c r="E25" i="1"/>
  <c r="E26" i="1"/>
  <c r="E27" i="1"/>
  <c r="E35" i="1"/>
  <c r="E36" i="1"/>
  <c r="E37" i="1"/>
  <c r="E38" i="1"/>
  <c r="E41" i="1"/>
  <c r="E42" i="1"/>
  <c r="E43" i="1"/>
  <c r="E17" i="1"/>
  <c r="E18" i="1"/>
  <c r="E19" i="1"/>
  <c r="E20" i="1"/>
  <c r="E21" i="1"/>
  <c r="E22" i="1"/>
  <c r="E23" i="1"/>
  <c r="E15" i="1"/>
</calcChain>
</file>

<file path=xl/sharedStrings.xml><?xml version="1.0" encoding="utf-8"?>
<sst xmlns="http://schemas.openxmlformats.org/spreadsheetml/2006/main" count="219" uniqueCount="152">
  <si>
    <t>01.04.2022</t>
  </si>
  <si>
    <t>001</t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</si>
  <si>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</si>
  <si>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</si>
  <si>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</si>
  <si>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</si>
  <si>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</si>
  <si>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</si>
  <si>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</si>
  <si>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</si>
  <si>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</si>
  <si>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</si>
  <si>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</si>
  <si>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</si>
  <si>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</si>
  <si>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</si>
  <si>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</si>
  <si>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-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</si>
  <si>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</si>
  <si>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</si>
  <si>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</si>
  <si>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</si>
  <si>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</si>
  <si>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</si>
  <si>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</si>
  <si>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</si>
  <si>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Земельный налог с организаций</t>
  </si>
  <si>
    <t>182 10606030000000110</t>
  </si>
  <si>
    <t>Земельный налог с физических лиц</t>
  </si>
  <si>
    <t>182 10606040000000110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</si>
  <si>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</si>
  <si>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</si>
  <si>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</si>
  <si>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</si>
  <si>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ПРОДАЖИ МАТЕРИАЛЬНЫХ И НЕМАТЕРИАЛЬНЫХ АКТИВОВ</t>
  </si>
  <si>
    <t>001 11400000000000000</t>
  </si>
  <si>
    <t>Доходы от продажи квартир</t>
  </si>
  <si>
    <t>001 11401000000000410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</si>
  <si>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</si>
  <si>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</si>
  <si>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</si>
  <si>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</si>
  <si>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</si>
  <si>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</si>
  <si>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</si>
  <si>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</si>
  <si>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</si>
  <si>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</si>
  <si>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</si>
  <si>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</si>
  <si>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</si>
  <si>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</si>
  <si>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на реализацию мероприятий по стимулированию программ развития жилищного строительства субъектов Российской Федерации</t>
  </si>
  <si>
    <t>001 20225021000000150</t>
  </si>
  <si>
    <t>Субсидии бюджетам на реализацию программ формирования современной городской среды</t>
  </si>
  <si>
    <t>001 20225555000000150</t>
  </si>
  <si>
    <t>Прочие субсидии</t>
  </si>
  <si>
    <t>001 20229999000000150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</si>
  <si>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</si>
  <si>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</si>
  <si>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</si>
  <si>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</si>
  <si>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 xml:space="preserve">                          2. Расходы бюджета</t>
  </si>
  <si>
    <t>Расходы бюджета - всего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</si>
  <si>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</si>
  <si>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</si>
  <si>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</si>
  <si>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</si>
  <si>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</si>
  <si>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</si>
  <si>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</si>
  <si>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</si>
  <si>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</si>
  <si>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</si>
  <si>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</si>
  <si>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</si>
  <si>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</si>
  <si>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</si>
  <si>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</si>
  <si>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Топливно-энергетический комплекс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</si>
  <si>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</si>
  <si>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</si>
  <si>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</si>
  <si>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</si>
  <si>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</si>
  <si>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</si>
  <si>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</si>
  <si>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</si>
  <si>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</si>
  <si>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</si>
  <si>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</si>
  <si>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</si>
  <si>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</si>
  <si>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 И СПОРТ</t>
  </si>
  <si>
    <t>Другие вопросы в области физической культуры и спорта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</si>
  <si>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</si>
  <si>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</si>
  <si>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</si>
  <si>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из них: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</si>
  <si>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</si>
  <si>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</si>
  <si>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</si>
  <si>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</si>
  <si>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</si>
  <si>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</si>
  <si>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</si>
  <si>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</si>
  <si>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</si>
  <si>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</si>
  <si>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</si>
  <si>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</si>
  <si>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</si>
  <si>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</si>
  <si>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</si>
  <si>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</si>
  <si>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</si>
  <si>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</si>
  <si>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</si>
  <si>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План, тыс.руб.</t>
  </si>
  <si>
    <t>Исполнено, %</t>
  </si>
  <si>
    <t>Приложение 1                                                                                       к постановлению главы администрации                                                                               от _________________  № ______</t>
  </si>
  <si>
    <t>ИСПОЛНЕНИИ БЮДЖЕТА МО "Бугровское сельское поселение"</t>
  </si>
  <si>
    <t>Приложение 2                                                                                                                к постановлению главы администрации                                                                               от _________________  № ______</t>
  </si>
  <si>
    <t>Раздел</t>
  </si>
  <si>
    <t>Подраздел</t>
  </si>
  <si>
    <t>01</t>
  </si>
  <si>
    <t>00</t>
  </si>
  <si>
    <t>02</t>
  </si>
  <si>
    <t>03</t>
  </si>
  <si>
    <t>04</t>
  </si>
  <si>
    <t>06</t>
  </si>
  <si>
    <t>11</t>
  </si>
  <si>
    <t>13</t>
  </si>
  <si>
    <t>09</t>
  </si>
  <si>
    <t>10</t>
  </si>
  <si>
    <t>14</t>
  </si>
  <si>
    <t>05</t>
  </si>
  <si>
    <t>12</t>
  </si>
  <si>
    <t>07</t>
  </si>
  <si>
    <t>08</t>
  </si>
  <si>
    <t>Изменение остатков средств на счетах по учету средств бюджета</t>
  </si>
  <si>
    <t>х</t>
  </si>
  <si>
    <t>000 01050201100000510</t>
  </si>
  <si>
    <t>000 01050201100000610</t>
  </si>
  <si>
    <t>Приложение 3                                                                                                              к  постановлению главы администрации                                                                    от ________ № ____</t>
  </si>
  <si>
    <t>за 1 полугодие 2022 года</t>
  </si>
  <si>
    <t>Исполнено на 01.07.2022, тыс.руб.</t>
  </si>
  <si>
    <t>001 11107000000000120</t>
  </si>
  <si>
    <t>Платежи от государственных и муниципальных унитарных предприятий</t>
  </si>
  <si>
    <t>Платежи в целях возмещения причиненного ущерба (убытков)</t>
  </si>
  <si>
    <t>001 11610000000000140</t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</si>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</sst>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8" x14ac:knownFonts="1">
    <font>
      <sz val="10"/>
      <name val="Arial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/>
    <xf numFmtId="0" fontId="4" fillId="0" borderId="0" xfId="0" applyFont="1" applyBorder="1" applyAlignment="1" applyProtection="1">
      <alignment horizontal="center"/>
    </xf>
    <xf numFmtId="4" fontId="3" fillId="0" borderId="11" xfId="0" applyNumberFormat="1" applyFont="1" applyBorder="1" applyAlignment="1" applyProtection="1">
      <alignment horizontal="right"/>
    </xf>
    <xf numFmtId="0" fontId="3" fillId="0" borderId="20" xfId="0" applyFont="1" applyBorder="1" applyAlignment="1" applyProtection="1">
      <alignment horizontal="center"/>
    </xf>
    <xf numFmtId="0" fontId="3" fillId="0" borderId="22" xfId="0" applyFont="1" applyBorder="1" applyAlignment="1" applyProtection="1"/>
    <xf numFmtId="0" fontId="3" fillId="0" borderId="28" xfId="0" applyFont="1" applyBorder="1" applyAlignment="1" applyProtection="1">
      <alignment vertical="center" wrapText="1"/>
    </xf>
    <xf numFmtId="49" fontId="3" fillId="0" borderId="28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 wrapText="1"/>
    </xf>
    <xf numFmtId="49" fontId="3" fillId="0" borderId="24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/>
    </xf>
    <xf numFmtId="4" fontId="4" fillId="0" borderId="11" xfId="0" applyNumberFormat="1" applyFont="1" applyBorder="1" applyAlignment="1" applyProtection="1">
      <alignment horizontal="right"/>
    </xf>
    <xf numFmtId="0" fontId="3" fillId="0" borderId="19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49" fontId="4" fillId="0" borderId="40" xfId="0" applyNumberFormat="1" applyFont="1" applyBorder="1" applyAlignment="1" applyProtection="1">
      <alignment horizontal="left" wrapText="1"/>
    </xf>
    <xf numFmtId="0" fontId="3" fillId="0" borderId="0" xfId="0" applyFont="1" applyAlignment="1">
      <alignment horizontal="center" vertical="center"/>
    </xf>
    <xf numFmtId="49" fontId="4" fillId="0" borderId="39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center" vertical="center" wrapText="1"/>
    </xf>
    <xf numFmtId="49" fontId="4" fillId="0" borderId="17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3" fillId="0" borderId="40" xfId="0" applyNumberFormat="1" applyFont="1" applyBorder="1" applyAlignment="1" applyProtection="1">
      <alignment horizontal="left" wrapText="1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/>
    </xf>
    <xf numFmtId="165" fontId="3" fillId="0" borderId="17" xfId="0" applyNumberFormat="1" applyFont="1" applyBorder="1" applyAlignment="1" applyProtection="1">
      <alignment horizontal="right"/>
    </xf>
    <xf numFmtId="165" fontId="3" fillId="0" borderId="21" xfId="0" applyNumberFormat="1" applyFont="1" applyBorder="1" applyAlignment="1" applyProtection="1">
      <alignment horizontal="right"/>
    </xf>
    <xf numFmtId="165" fontId="3" fillId="0" borderId="10" xfId="0" applyNumberFormat="1" applyFont="1" applyBorder="1" applyAlignment="1" applyProtection="1">
      <alignment horizontal="right"/>
    </xf>
    <xf numFmtId="165" fontId="4" fillId="0" borderId="10" xfId="0" applyNumberFormat="1" applyFont="1" applyBorder="1" applyAlignment="1" applyProtection="1">
      <alignment horizontal="right"/>
    </xf>
    <xf numFmtId="165" fontId="4" fillId="0" borderId="24" xfId="0" applyNumberFormat="1" applyFont="1" applyBorder="1" applyAlignment="1" applyProtection="1">
      <alignment horizontal="right"/>
    </xf>
    <xf numFmtId="165" fontId="3" fillId="0" borderId="21" xfId="0" applyNumberFormat="1" applyFont="1" applyBorder="1" applyAlignment="1" applyProtection="1"/>
    <xf numFmtId="165" fontId="3" fillId="0" borderId="24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49" fontId="6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Border="1" applyAlignment="1" applyProtection="1">
      <alignment horizontal="center"/>
    </xf>
    <xf numFmtId="49" fontId="3" fillId="0" borderId="24" xfId="0" applyNumberFormat="1" applyFont="1" applyBorder="1" applyAlignment="1" applyProtection="1">
      <alignment horizontal="center" vertical="center"/>
    </xf>
    <xf numFmtId="4" fontId="7" fillId="0" borderId="10" xfId="0" applyNumberFormat="1" applyFont="1" applyBorder="1" applyAlignment="1" applyProtection="1">
      <alignment horizontal="right"/>
    </xf>
    <xf numFmtId="4" fontId="7" fillId="0" borderId="24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4" fillId="0" borderId="29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165" fontId="4" fillId="0" borderId="17" xfId="0" applyNumberFormat="1" applyFont="1" applyBorder="1" applyAlignment="1" applyProtection="1">
      <alignment horizontal="right"/>
    </xf>
    <xf numFmtId="0" fontId="3" fillId="0" borderId="30" xfId="0" applyFont="1" applyBorder="1" applyAlignment="1" applyProtection="1">
      <alignment horizontal="left"/>
    </xf>
    <xf numFmtId="0" fontId="3" fillId="0" borderId="21" xfId="0" applyFont="1" applyBorder="1" applyAlignment="1" applyProtection="1">
      <alignment horizontal="center"/>
    </xf>
    <xf numFmtId="165" fontId="3" fillId="0" borderId="21" xfId="0" applyNumberFormat="1" applyFont="1" applyBorder="1" applyAlignment="1" applyProtection="1">
      <alignment horizontal="center"/>
    </xf>
    <xf numFmtId="49" fontId="3" fillId="0" borderId="15" xfId="0" applyNumberFormat="1" applyFont="1" applyBorder="1" applyAlignment="1" applyProtection="1">
      <alignment horizontal="left" wrapText="1"/>
    </xf>
    <xf numFmtId="49" fontId="3" fillId="0" borderId="17" xfId="0" applyNumberFormat="1" applyFont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 applyFill="1"/>
    <xf numFmtId="0" fontId="4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wrapText="1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3" fillId="0" borderId="27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49" fontId="3" fillId="0" borderId="28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49" fontId="3" fillId="0" borderId="33" xfId="0" applyNumberFormat="1" applyFont="1" applyFill="1" applyBorder="1" applyAlignment="1" applyProtection="1">
      <alignment horizontal="center" vertical="center" wrapText="1"/>
    </xf>
    <xf numFmtId="49" fontId="3" fillId="0" borderId="32" xfId="0" applyNumberFormat="1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49" fontId="3" fillId="0" borderId="34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49" fontId="3" fillId="0" borderId="32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left" wrapText="1"/>
    </xf>
    <xf numFmtId="49" fontId="3" fillId="0" borderId="16" xfId="0" applyNumberFormat="1" applyFont="1" applyFill="1" applyBorder="1" applyAlignment="1" applyProtection="1">
      <alignment horizontal="center"/>
    </xf>
    <xf numFmtId="165" fontId="3" fillId="0" borderId="17" xfId="0" applyNumberFormat="1" applyFont="1" applyFill="1" applyBorder="1" applyAlignment="1" applyProtection="1">
      <alignment horizontal="right"/>
    </xf>
    <xf numFmtId="165" fontId="3" fillId="0" borderId="18" xfId="0" applyNumberFormat="1" applyFont="1" applyFill="1" applyBorder="1" applyAlignment="1" applyProtection="1">
      <alignment horizontal="right"/>
    </xf>
    <xf numFmtId="4" fontId="3" fillId="0" borderId="36" xfId="0" applyNumberFormat="1" applyFont="1" applyFill="1" applyBorder="1" applyAlignment="1" applyProtection="1">
      <alignment horizontal="right"/>
    </xf>
    <xf numFmtId="49" fontId="3" fillId="0" borderId="19" xfId="0" applyNumberFormat="1" applyFont="1" applyFill="1" applyBorder="1" applyAlignment="1" applyProtection="1">
      <alignment horizontal="left" wrapText="1"/>
    </xf>
    <xf numFmtId="49" fontId="3" fillId="0" borderId="20" xfId="0" applyNumberFormat="1" applyFont="1" applyFill="1" applyBorder="1" applyAlignment="1" applyProtection="1">
      <alignment horizontal="center"/>
    </xf>
    <xf numFmtId="165" fontId="3" fillId="0" borderId="21" xfId="0" applyNumberFormat="1" applyFont="1" applyFill="1" applyBorder="1" applyAlignment="1" applyProtection="1">
      <alignment horizontal="right"/>
    </xf>
    <xf numFmtId="4" fontId="3" fillId="0" borderId="37" xfId="0" applyNumberFormat="1" applyFont="1" applyFill="1" applyBorder="1" applyAlignment="1" applyProtection="1">
      <alignment horizontal="right"/>
    </xf>
    <xf numFmtId="49" fontId="3" fillId="0" borderId="23" xfId="0" applyNumberFormat="1" applyFont="1" applyFill="1" applyBorder="1" applyAlignment="1" applyProtection="1">
      <alignment horizontal="left" wrapText="1"/>
    </xf>
    <xf numFmtId="49" fontId="3" fillId="0" borderId="24" xfId="0" applyNumberFormat="1" applyFont="1" applyFill="1" applyBorder="1" applyAlignment="1" applyProtection="1">
      <alignment horizontal="center"/>
    </xf>
    <xf numFmtId="165" fontId="3" fillId="0" borderId="10" xfId="0" applyNumberFormat="1" applyFont="1" applyFill="1" applyBorder="1" applyAlignment="1" applyProtection="1">
      <alignment horizontal="right"/>
    </xf>
    <xf numFmtId="4" fontId="3" fillId="0" borderId="1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/>
    <xf numFmtId="4" fontId="3" fillId="0" borderId="17" xfId="0" applyNumberFormat="1" applyFont="1" applyFill="1" applyBorder="1" applyAlignment="1" applyProtection="1">
      <alignment horizontal="right"/>
    </xf>
    <xf numFmtId="164" fontId="3" fillId="0" borderId="23" xfId="0" applyNumberFormat="1" applyFont="1" applyFill="1" applyBorder="1" applyAlignment="1" applyProtection="1">
      <alignment horizontal="left" wrapText="1"/>
    </xf>
    <xf numFmtId="4" fontId="3" fillId="0" borderId="0" xfId="0" applyNumberFormat="1" applyFont="1" applyFill="1"/>
    <xf numFmtId="0" fontId="3" fillId="0" borderId="25" xfId="0" applyFont="1" applyFill="1" applyBorder="1" applyAlignment="1" applyProtection="1">
      <alignment horizontal="left"/>
    </xf>
    <xf numFmtId="0" fontId="3" fillId="0" borderId="26" xfId="0" applyFont="1" applyFill="1" applyBorder="1" applyAlignment="1" applyProtection="1">
      <alignment horizontal="center"/>
    </xf>
    <xf numFmtId="49" fontId="3" fillId="0" borderId="26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tabSelected="1" workbookViewId="0">
      <selection activeCell="B23" sqref="B23"/>
    </sheetView>
  </sheetViews>
  <sheetFormatPr defaultRowHeight="12.75" customHeight="1" x14ac:dyDescent="0.25"/>
  <cols>
    <col min="1" max="1" width="43.6640625" style="85" customWidth="1"/>
    <col min="2" max="2" width="22.88671875" style="85" customWidth="1"/>
    <col min="3" max="3" width="16.5546875" style="85" customWidth="1"/>
    <col min="4" max="4" width="18.6640625" style="85" customWidth="1"/>
    <col min="5" max="5" width="14" style="85" customWidth="1"/>
    <col min="6" max="6" width="8.88671875" style="85"/>
    <col min="7" max="7" width="9.88671875" style="85" bestFit="1" customWidth="1"/>
    <col min="8" max="16384" width="8.88671875" style="85"/>
  </cols>
  <sheetData>
    <row r="1" spans="1:6" ht="13.2" x14ac:dyDescent="0.25">
      <c r="A1" s="83"/>
      <c r="B1" s="83"/>
      <c r="C1" s="83"/>
      <c r="D1" s="84"/>
      <c r="E1" s="84"/>
    </row>
    <row r="2" spans="1:6" ht="58.2" customHeight="1" x14ac:dyDescent="0.25">
      <c r="A2" s="86"/>
      <c r="B2" s="86"/>
      <c r="C2" s="87" t="s">
        <v>120</v>
      </c>
      <c r="D2" s="87"/>
      <c r="E2" s="87"/>
      <c r="F2" s="88"/>
    </row>
    <row r="3" spans="1:6" ht="13.2" x14ac:dyDescent="0.25">
      <c r="A3" s="89"/>
      <c r="B3" s="89"/>
      <c r="C3" s="89"/>
      <c r="D3" s="90"/>
      <c r="E3" s="91"/>
    </row>
    <row r="4" spans="1:6" ht="13.8" x14ac:dyDescent="0.25">
      <c r="A4" s="92" t="s">
        <v>121</v>
      </c>
      <c r="B4" s="92"/>
      <c r="C4" s="92"/>
      <c r="D4" s="92"/>
      <c r="E4" s="92"/>
    </row>
    <row r="5" spans="1:6" ht="12.6" customHeight="1" x14ac:dyDescent="0.25">
      <c r="A5" s="89"/>
      <c r="B5" s="93" t="s">
        <v>145</v>
      </c>
      <c r="C5" s="93"/>
      <c r="D5" s="94"/>
      <c r="E5" s="95"/>
    </row>
    <row r="6" spans="1:6" ht="35.4" customHeight="1" thickBot="1" x14ac:dyDescent="0.3">
      <c r="A6" s="83" t="s">
        <v>2</v>
      </c>
      <c r="B6" s="83"/>
      <c r="C6" s="83"/>
      <c r="D6" s="96"/>
      <c r="E6" s="86"/>
    </row>
    <row r="7" spans="1:6" ht="4.2" customHeight="1" x14ac:dyDescent="0.25">
      <c r="A7" s="97" t="s">
        <v>3</v>
      </c>
      <c r="B7" s="98" t="s">
        <v>4</v>
      </c>
      <c r="C7" s="99" t="s">
        <v>118</v>
      </c>
      <c r="D7" s="100" t="s">
        <v>146</v>
      </c>
      <c r="E7" s="101" t="s">
        <v>119</v>
      </c>
    </row>
    <row r="8" spans="1:6" ht="3.6" customHeight="1" x14ac:dyDescent="0.25">
      <c r="A8" s="102"/>
      <c r="B8" s="103"/>
      <c r="C8" s="104"/>
      <c r="D8" s="105"/>
      <c r="E8" s="106"/>
    </row>
    <row r="9" spans="1:6" ht="3" customHeight="1" x14ac:dyDescent="0.25">
      <c r="A9" s="102"/>
      <c r="B9" s="103"/>
      <c r="C9" s="104"/>
      <c r="D9" s="105"/>
      <c r="E9" s="106"/>
    </row>
    <row r="10" spans="1:6" ht="3" customHeight="1" x14ac:dyDescent="0.25">
      <c r="A10" s="102"/>
      <c r="B10" s="103"/>
      <c r="C10" s="104"/>
      <c r="D10" s="105"/>
      <c r="E10" s="106"/>
    </row>
    <row r="11" spans="1:6" ht="3" customHeight="1" x14ac:dyDescent="0.25">
      <c r="A11" s="102"/>
      <c r="B11" s="103"/>
      <c r="C11" s="104"/>
      <c r="D11" s="105"/>
      <c r="E11" s="106"/>
    </row>
    <row r="12" spans="1:6" ht="3" customHeight="1" x14ac:dyDescent="0.25">
      <c r="A12" s="102"/>
      <c r="B12" s="103"/>
      <c r="C12" s="104"/>
      <c r="D12" s="105"/>
      <c r="E12" s="106"/>
    </row>
    <row r="13" spans="1:6" ht="23.4" customHeight="1" thickBot="1" x14ac:dyDescent="0.3">
      <c r="A13" s="107"/>
      <c r="B13" s="108"/>
      <c r="C13" s="109"/>
      <c r="D13" s="110"/>
      <c r="E13" s="111"/>
    </row>
    <row r="14" spans="1:6" ht="12.6" customHeight="1" thickBot="1" x14ac:dyDescent="0.3">
      <c r="A14" s="112">
        <v>1</v>
      </c>
      <c r="B14" s="113">
        <v>2</v>
      </c>
      <c r="C14" s="114" t="s">
        <v>109</v>
      </c>
      <c r="D14" s="115" t="s">
        <v>5</v>
      </c>
      <c r="E14" s="116" t="s">
        <v>6</v>
      </c>
    </row>
    <row r="15" spans="1:6" ht="13.2" x14ac:dyDescent="0.25">
      <c r="A15" s="117" t="s">
        <v>8</v>
      </c>
      <c r="B15" s="118" t="s">
        <v>9</v>
      </c>
      <c r="C15" s="119">
        <v>505220.04300000001</v>
      </c>
      <c r="D15" s="120">
        <v>192407.56150000001</v>
      </c>
      <c r="E15" s="121">
        <f>D15/C15*100</f>
        <v>38.083912973341796</v>
      </c>
    </row>
    <row r="16" spans="1:6" ht="13.2" x14ac:dyDescent="0.25">
      <c r="A16" s="122" t="s">
        <v>10</v>
      </c>
      <c r="B16" s="123"/>
      <c r="C16" s="124"/>
      <c r="D16" s="124"/>
      <c r="E16" s="125"/>
    </row>
    <row r="17" spans="1:7" ht="13.2" x14ac:dyDescent="0.25">
      <c r="A17" s="126" t="s">
        <v>11</v>
      </c>
      <c r="B17" s="127" t="s">
        <v>12</v>
      </c>
      <c r="C17" s="128">
        <v>328686.07699999999</v>
      </c>
      <c r="D17" s="128">
        <v>158693.361</v>
      </c>
      <c r="E17" s="129">
        <f t="shared" ref="E17:E43" si="0">D17/C17*100</f>
        <v>48.2811326991499</v>
      </c>
      <c r="F17" s="130"/>
      <c r="G17" s="130"/>
    </row>
    <row r="18" spans="1:7" ht="13.2" x14ac:dyDescent="0.25">
      <c r="A18" s="126" t="s">
        <v>13</v>
      </c>
      <c r="B18" s="127" t="s">
        <v>14</v>
      </c>
      <c r="C18" s="128">
        <v>108399.2</v>
      </c>
      <c r="D18" s="128">
        <v>46507</v>
      </c>
      <c r="E18" s="131">
        <f t="shared" si="0"/>
        <v>42.903453162015957</v>
      </c>
    </row>
    <row r="19" spans="1:7" ht="13.2" x14ac:dyDescent="0.25">
      <c r="A19" s="126" t="s">
        <v>15</v>
      </c>
      <c r="B19" s="127" t="s">
        <v>16</v>
      </c>
      <c r="C19" s="128">
        <v>108399.2</v>
      </c>
      <c r="D19" s="128">
        <v>46507</v>
      </c>
      <c r="E19" s="131">
        <f t="shared" si="0"/>
        <v>42.903453162015957</v>
      </c>
    </row>
    <row r="20" spans="1:7" ht="39.6" x14ac:dyDescent="0.25">
      <c r="A20" s="126" t="s">
        <v>18</v>
      </c>
      <c r="B20" s="127" t="s">
        <v>19</v>
      </c>
      <c r="C20" s="128">
        <v>3500</v>
      </c>
      <c r="D20" s="128">
        <v>895.2</v>
      </c>
      <c r="E20" s="131">
        <f t="shared" si="0"/>
        <v>25.57714285714286</v>
      </c>
    </row>
    <row r="21" spans="1:7" ht="39.6" x14ac:dyDescent="0.25">
      <c r="A21" s="126" t="s">
        <v>20</v>
      </c>
      <c r="B21" s="127" t="s">
        <v>21</v>
      </c>
      <c r="C21" s="128">
        <v>3500</v>
      </c>
      <c r="D21" s="128">
        <v>1879.94</v>
      </c>
      <c r="E21" s="131">
        <f t="shared" si="0"/>
        <v>53.71257142857143</v>
      </c>
    </row>
    <row r="22" spans="1:7" ht="13.2" x14ac:dyDescent="0.25">
      <c r="A22" s="126" t="s">
        <v>22</v>
      </c>
      <c r="B22" s="127" t="s">
        <v>23</v>
      </c>
      <c r="C22" s="128">
        <v>194000</v>
      </c>
      <c r="D22" s="128">
        <f>SUM(D23:D25)</f>
        <v>88049.37</v>
      </c>
      <c r="E22" s="131">
        <f t="shared" si="0"/>
        <v>45.386273195876285</v>
      </c>
      <c r="F22" s="130"/>
    </row>
    <row r="23" spans="1:7" ht="13.2" x14ac:dyDescent="0.25">
      <c r="A23" s="126" t="s">
        <v>24</v>
      </c>
      <c r="B23" s="127" t="s">
        <v>25</v>
      </c>
      <c r="C23" s="128">
        <v>11000</v>
      </c>
      <c r="D23" s="128">
        <v>1459.106</v>
      </c>
      <c r="E23" s="131">
        <f t="shared" si="0"/>
        <v>13.264599999999998</v>
      </c>
    </row>
    <row r="24" spans="1:7" ht="13.2" x14ac:dyDescent="0.25">
      <c r="A24" s="126" t="s">
        <v>26</v>
      </c>
      <c r="B24" s="127" t="s">
        <v>27</v>
      </c>
      <c r="C24" s="128">
        <v>143000</v>
      </c>
      <c r="D24" s="128">
        <v>84600.971999999994</v>
      </c>
      <c r="E24" s="131">
        <f t="shared" si="0"/>
        <v>59.16151888111888</v>
      </c>
    </row>
    <row r="25" spans="1:7" ht="13.2" x14ac:dyDescent="0.25">
      <c r="A25" s="126" t="s">
        <v>28</v>
      </c>
      <c r="B25" s="127" t="s">
        <v>29</v>
      </c>
      <c r="C25" s="128">
        <v>40000</v>
      </c>
      <c r="D25" s="128">
        <v>1989.2919999999999</v>
      </c>
      <c r="E25" s="131">
        <f t="shared" si="0"/>
        <v>4.97323</v>
      </c>
    </row>
    <row r="26" spans="1:7" ht="39.6" x14ac:dyDescent="0.25">
      <c r="A26" s="126" t="s">
        <v>30</v>
      </c>
      <c r="B26" s="127" t="s">
        <v>31</v>
      </c>
      <c r="C26" s="128">
        <v>537.29999999999995</v>
      </c>
      <c r="D26" s="128">
        <f>D27+D28</f>
        <v>264.887</v>
      </c>
      <c r="E26" s="131">
        <f t="shared" si="0"/>
        <v>49.299646380048394</v>
      </c>
    </row>
    <row r="27" spans="1:7" ht="39.6" x14ac:dyDescent="0.25">
      <c r="A27" s="126" t="s">
        <v>32</v>
      </c>
      <c r="B27" s="127" t="s">
        <v>33</v>
      </c>
      <c r="C27" s="128">
        <v>486.8</v>
      </c>
      <c r="D27" s="128">
        <v>214.387</v>
      </c>
      <c r="E27" s="131">
        <f t="shared" si="0"/>
        <v>44.040057518488084</v>
      </c>
    </row>
    <row r="28" spans="1:7" ht="26.4" x14ac:dyDescent="0.25">
      <c r="A28" s="126" t="s">
        <v>148</v>
      </c>
      <c r="B28" s="127" t="s">
        <v>147</v>
      </c>
      <c r="C28" s="128">
        <v>50.5</v>
      </c>
      <c r="D28" s="128">
        <v>50.5</v>
      </c>
      <c r="E28" s="131">
        <f t="shared" si="0"/>
        <v>100</v>
      </c>
    </row>
    <row r="29" spans="1:7" ht="26.4" x14ac:dyDescent="0.25">
      <c r="A29" s="126" t="s">
        <v>34</v>
      </c>
      <c r="B29" s="127" t="s">
        <v>35</v>
      </c>
      <c r="C29" s="128">
        <v>1685</v>
      </c>
      <c r="D29" s="128">
        <v>1685</v>
      </c>
      <c r="E29" s="131">
        <f t="shared" si="0"/>
        <v>100</v>
      </c>
    </row>
    <row r="30" spans="1:7" ht="13.2" x14ac:dyDescent="0.25">
      <c r="A30" s="126" t="s">
        <v>36</v>
      </c>
      <c r="B30" s="127" t="s">
        <v>37</v>
      </c>
      <c r="C30" s="128">
        <v>1685</v>
      </c>
      <c r="D30" s="128">
        <v>1685</v>
      </c>
      <c r="E30" s="131">
        <f t="shared" si="0"/>
        <v>100</v>
      </c>
    </row>
    <row r="31" spans="1:7" ht="13.2" x14ac:dyDescent="0.25">
      <c r="A31" s="126" t="s">
        <v>38</v>
      </c>
      <c r="B31" s="127" t="s">
        <v>39</v>
      </c>
      <c r="C31" s="128">
        <v>177.80199999999999</v>
      </c>
      <c r="D31" s="128">
        <v>180.80199999999999</v>
      </c>
      <c r="E31" s="131">
        <f>C31/D31*100</f>
        <v>98.340726319399124</v>
      </c>
    </row>
    <row r="32" spans="1:7" ht="39.6" x14ac:dyDescent="0.25">
      <c r="A32" s="126" t="s">
        <v>40</v>
      </c>
      <c r="B32" s="127" t="s">
        <v>41</v>
      </c>
      <c r="C32" s="128">
        <v>6</v>
      </c>
      <c r="D32" s="128">
        <v>6</v>
      </c>
      <c r="E32" s="131">
        <v>100</v>
      </c>
    </row>
    <row r="33" spans="1:10" ht="118.8" x14ac:dyDescent="0.25">
      <c r="A33" s="132" t="s">
        <v>42</v>
      </c>
      <c r="B33" s="127" t="s">
        <v>43</v>
      </c>
      <c r="C33" s="128">
        <v>139.50200000000001</v>
      </c>
      <c r="D33" s="128">
        <v>142.50200000000001</v>
      </c>
      <c r="E33" s="131">
        <v>100</v>
      </c>
    </row>
    <row r="34" spans="1:10" ht="26.4" x14ac:dyDescent="0.25">
      <c r="A34" s="132" t="s">
        <v>149</v>
      </c>
      <c r="B34" s="127" t="s">
        <v>150</v>
      </c>
      <c r="C34" s="128">
        <v>32.299999999999997</v>
      </c>
      <c r="D34" s="128">
        <v>32.299999999999997</v>
      </c>
      <c r="E34" s="131">
        <v>100</v>
      </c>
    </row>
    <row r="35" spans="1:10" ht="13.2" x14ac:dyDescent="0.25">
      <c r="A35" s="126" t="s">
        <v>44</v>
      </c>
      <c r="B35" s="127" t="s">
        <v>45</v>
      </c>
      <c r="C35" s="128">
        <v>20386.599999999999</v>
      </c>
      <c r="D35" s="128">
        <v>20126.37</v>
      </c>
      <c r="E35" s="131">
        <f t="shared" si="0"/>
        <v>98.723524275749767</v>
      </c>
    </row>
    <row r="36" spans="1:10" ht="13.2" x14ac:dyDescent="0.25">
      <c r="A36" s="126" t="s">
        <v>46</v>
      </c>
      <c r="B36" s="127" t="s">
        <v>47</v>
      </c>
      <c r="C36" s="128">
        <v>20386.599999999999</v>
      </c>
      <c r="D36" s="128">
        <v>20126.37</v>
      </c>
      <c r="E36" s="119">
        <f t="shared" si="0"/>
        <v>98.723524275749767</v>
      </c>
    </row>
    <row r="37" spans="1:10" ht="13.2" x14ac:dyDescent="0.25">
      <c r="A37" s="126" t="s">
        <v>48</v>
      </c>
      <c r="B37" s="127" t="s">
        <v>49</v>
      </c>
      <c r="C37" s="128">
        <v>176533.96599999999</v>
      </c>
      <c r="D37" s="128">
        <v>33714.199999999997</v>
      </c>
      <c r="E37" s="119">
        <f t="shared" si="0"/>
        <v>19.097854517130148</v>
      </c>
    </row>
    <row r="38" spans="1:10" ht="39.6" x14ac:dyDescent="0.25">
      <c r="A38" s="126" t="s">
        <v>50</v>
      </c>
      <c r="B38" s="127" t="s">
        <v>51</v>
      </c>
      <c r="C38" s="128">
        <v>176533.96599999999</v>
      </c>
      <c r="D38" s="128">
        <v>33714.199999999997</v>
      </c>
      <c r="E38" s="119">
        <f t="shared" si="0"/>
        <v>19.097854517130148</v>
      </c>
    </row>
    <row r="39" spans="1:10" ht="39.6" x14ac:dyDescent="0.25">
      <c r="A39" s="126" t="s">
        <v>52</v>
      </c>
      <c r="B39" s="127" t="s">
        <v>53</v>
      </c>
      <c r="C39" s="128">
        <v>160902</v>
      </c>
      <c r="D39" s="128">
        <v>32517.64</v>
      </c>
      <c r="E39" s="119">
        <f t="shared" si="0"/>
        <v>20.209593417111034</v>
      </c>
      <c r="J39" s="130"/>
    </row>
    <row r="40" spans="1:10" ht="26.4" x14ac:dyDescent="0.25">
      <c r="A40" s="126" t="s">
        <v>54</v>
      </c>
      <c r="B40" s="127" t="s">
        <v>55</v>
      </c>
      <c r="C40" s="128">
        <v>10000</v>
      </c>
      <c r="D40" s="128" t="s">
        <v>17</v>
      </c>
      <c r="E40" s="119"/>
      <c r="G40" s="133"/>
    </row>
    <row r="41" spans="1:10" ht="13.2" x14ac:dyDescent="0.25">
      <c r="A41" s="126" t="s">
        <v>56</v>
      </c>
      <c r="B41" s="127" t="s">
        <v>57</v>
      </c>
      <c r="C41" s="128">
        <v>5042.1689999999999</v>
      </c>
      <c r="D41" s="128">
        <v>896.4</v>
      </c>
      <c r="E41" s="119">
        <f t="shared" si="0"/>
        <v>17.778063369157202</v>
      </c>
    </row>
    <row r="42" spans="1:10" ht="39.6" x14ac:dyDescent="0.25">
      <c r="A42" s="126" t="s">
        <v>58</v>
      </c>
      <c r="B42" s="127" t="s">
        <v>59</v>
      </c>
      <c r="C42" s="128">
        <v>10.6</v>
      </c>
      <c r="D42" s="128">
        <v>10.6</v>
      </c>
      <c r="E42" s="119">
        <f t="shared" si="0"/>
        <v>100</v>
      </c>
    </row>
    <row r="43" spans="1:10" ht="40.200000000000003" thickBot="1" x14ac:dyDescent="0.3">
      <c r="A43" s="126" t="s">
        <v>60</v>
      </c>
      <c r="B43" s="127" t="s">
        <v>61</v>
      </c>
      <c r="C43" s="128">
        <v>579.20000000000005</v>
      </c>
      <c r="D43" s="128">
        <v>289.60000000000002</v>
      </c>
      <c r="E43" s="119">
        <f t="shared" si="0"/>
        <v>50</v>
      </c>
    </row>
    <row r="44" spans="1:10" ht="12.75" customHeight="1" x14ac:dyDescent="0.25">
      <c r="A44" s="134"/>
      <c r="B44" s="135"/>
      <c r="C44" s="136"/>
      <c r="D44" s="136"/>
      <c r="E44" s="136"/>
    </row>
    <row r="46" spans="1:10" ht="12.75" customHeight="1" x14ac:dyDescent="0.25">
      <c r="C46" s="133"/>
    </row>
  </sheetData>
  <mergeCells count="10">
    <mergeCell ref="C7:C13"/>
    <mergeCell ref="B7:B13"/>
    <mergeCell ref="A7:A13"/>
    <mergeCell ref="E7:E13"/>
    <mergeCell ref="D7:D13"/>
    <mergeCell ref="A4:E4"/>
    <mergeCell ref="C2:E2"/>
    <mergeCell ref="A1:C1"/>
    <mergeCell ref="B5:C5"/>
    <mergeCell ref="A6:C6"/>
  </mergeCells>
  <pageMargins left="0.39370078740157483" right="0.39370078740157483" top="0.78740157480314965" bottom="0.39370078740157483" header="0" footer="0"/>
  <pageSetup paperSize="9" scale="8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workbookViewId="0">
      <selection activeCell="E13" sqref="E13"/>
    </sheetView>
  </sheetViews>
  <sheetFormatPr defaultRowHeight="12.75" customHeight="1" x14ac:dyDescent="0.25"/>
  <cols>
    <col min="1" max="1" width="45.6640625" style="1" customWidth="1"/>
    <col min="2" max="2" width="9.44140625" style="30" customWidth="1"/>
    <col min="3" max="3" width="11.88671875" style="1" customWidth="1"/>
    <col min="4" max="4" width="16.77734375" style="1" customWidth="1"/>
    <col min="5" max="6" width="18.6640625" style="1" customWidth="1"/>
    <col min="7" max="16384" width="8.88671875" style="1"/>
  </cols>
  <sheetData>
    <row r="1" spans="1:7" ht="49.2" customHeight="1" x14ac:dyDescent="0.25">
      <c r="D1" s="51" t="s">
        <v>122</v>
      </c>
      <c r="E1" s="51"/>
      <c r="F1" s="51"/>
      <c r="G1" s="4"/>
    </row>
    <row r="2" spans="1:7" ht="15" customHeight="1" x14ac:dyDescent="0.25">
      <c r="A2" s="52" t="s">
        <v>62</v>
      </c>
      <c r="B2" s="52"/>
      <c r="C2" s="52"/>
      <c r="D2" s="52"/>
      <c r="E2" s="7"/>
      <c r="F2" s="6"/>
    </row>
    <row r="3" spans="1:7" ht="13.5" customHeight="1" thickBot="1" x14ac:dyDescent="0.3">
      <c r="A3" s="2"/>
      <c r="B3" s="26"/>
      <c r="C3" s="5"/>
      <c r="D3" s="6"/>
      <c r="E3" s="6"/>
      <c r="F3" s="6"/>
    </row>
    <row r="4" spans="1:7" ht="10.199999999999999" customHeight="1" x14ac:dyDescent="0.25">
      <c r="A4" s="61" t="s">
        <v>3</v>
      </c>
      <c r="B4" s="57" t="s">
        <v>123</v>
      </c>
      <c r="C4" s="59" t="s">
        <v>124</v>
      </c>
      <c r="D4" s="64" t="str">
        <f>Доходы!C7</f>
        <v>План, тыс.руб.</v>
      </c>
      <c r="E4" s="64" t="str">
        <f>Доходы!D7</f>
        <v>Исполнено на 01.07.2022, тыс.руб.</v>
      </c>
      <c r="F4" s="55" t="str">
        <f>Доходы!E7</f>
        <v>Исполнено, %</v>
      </c>
    </row>
    <row r="5" spans="1:7" ht="5.4" customHeight="1" x14ac:dyDescent="0.25">
      <c r="A5" s="62"/>
      <c r="B5" s="58"/>
      <c r="C5" s="60"/>
      <c r="D5" s="65"/>
      <c r="E5" s="65"/>
      <c r="F5" s="56"/>
    </row>
    <row r="6" spans="1:7" ht="9.6" customHeight="1" x14ac:dyDescent="0.25">
      <c r="A6" s="62"/>
      <c r="B6" s="58"/>
      <c r="C6" s="60"/>
      <c r="D6" s="65"/>
      <c r="E6" s="65"/>
      <c r="F6" s="56"/>
    </row>
    <row r="7" spans="1:7" ht="6" customHeight="1" x14ac:dyDescent="0.25">
      <c r="A7" s="62"/>
      <c r="B7" s="58"/>
      <c r="C7" s="60"/>
      <c r="D7" s="65"/>
      <c r="E7" s="65"/>
      <c r="F7" s="56"/>
    </row>
    <row r="8" spans="1:7" ht="6.6" customHeight="1" x14ac:dyDescent="0.25">
      <c r="A8" s="62"/>
      <c r="B8" s="58"/>
      <c r="C8" s="60"/>
      <c r="D8" s="65"/>
      <c r="E8" s="65"/>
      <c r="F8" s="56"/>
    </row>
    <row r="9" spans="1:7" ht="10.95" customHeight="1" x14ac:dyDescent="0.25">
      <c r="A9" s="62"/>
      <c r="B9" s="58"/>
      <c r="C9" s="60"/>
      <c r="D9" s="65"/>
      <c r="E9" s="65"/>
      <c r="F9" s="56"/>
    </row>
    <row r="10" spans="1:7" ht="4.2" hidden="1" customHeight="1" x14ac:dyDescent="0.25">
      <c r="A10" s="62"/>
      <c r="B10" s="26"/>
      <c r="C10" s="11"/>
      <c r="D10" s="65"/>
      <c r="E10" s="12">
        <f>Доходы!D13</f>
        <v>0</v>
      </c>
      <c r="F10" s="13">
        <f>Доходы!E13</f>
        <v>0</v>
      </c>
    </row>
    <row r="11" spans="1:7" ht="13.2" hidden="1" customHeight="1" x14ac:dyDescent="0.25">
      <c r="A11" s="63"/>
      <c r="B11" s="27"/>
      <c r="C11" s="14"/>
      <c r="D11" s="66"/>
      <c r="E11" s="15" t="str">
        <f>Доходы!D14</f>
        <v>4</v>
      </c>
      <c r="F11" s="16" t="str">
        <f>Доходы!E14</f>
        <v>5</v>
      </c>
    </row>
    <row r="12" spans="1:7" ht="13.5" customHeight="1" thickBot="1" x14ac:dyDescent="0.3">
      <c r="A12" s="17">
        <v>1</v>
      </c>
      <c r="B12" s="28">
        <v>2</v>
      </c>
      <c r="C12" s="18">
        <v>3</v>
      </c>
      <c r="D12" s="19" t="s">
        <v>5</v>
      </c>
      <c r="E12" s="20" t="s">
        <v>6</v>
      </c>
      <c r="F12" s="21" t="s">
        <v>7</v>
      </c>
    </row>
    <row r="13" spans="1:7" ht="13.2" x14ac:dyDescent="0.25">
      <c r="A13" s="22" t="s">
        <v>63</v>
      </c>
      <c r="B13" s="31"/>
      <c r="C13" s="23" t="s">
        <v>64</v>
      </c>
      <c r="D13" s="43">
        <v>530259.28300000005</v>
      </c>
      <c r="E13" s="44">
        <v>136827.826</v>
      </c>
      <c r="F13" s="24">
        <f>E13/D13*100</f>
        <v>25.803947311564556</v>
      </c>
    </row>
    <row r="14" spans="1:7" ht="13.2" x14ac:dyDescent="0.25">
      <c r="A14" s="25" t="s">
        <v>10</v>
      </c>
      <c r="B14" s="32"/>
      <c r="C14" s="9"/>
      <c r="D14" s="41"/>
      <c r="E14" s="45"/>
      <c r="F14" s="10"/>
    </row>
    <row r="15" spans="1:7" ht="13.2" x14ac:dyDescent="0.25">
      <c r="A15" s="22" t="s">
        <v>65</v>
      </c>
      <c r="B15" s="33" t="s">
        <v>125</v>
      </c>
      <c r="C15" s="23" t="s">
        <v>126</v>
      </c>
      <c r="D15" s="43">
        <v>96187.317999999999</v>
      </c>
      <c r="E15" s="44">
        <v>35548.294999999998</v>
      </c>
      <c r="F15" s="24">
        <f>E15/D15*100</f>
        <v>36.957361676307471</v>
      </c>
    </row>
    <row r="16" spans="1:7" ht="39.6" x14ac:dyDescent="0.25">
      <c r="A16" s="37" t="s">
        <v>66</v>
      </c>
      <c r="B16" s="34" t="s">
        <v>125</v>
      </c>
      <c r="C16" s="69" t="s">
        <v>127</v>
      </c>
      <c r="D16" s="42">
        <v>2998.8</v>
      </c>
      <c r="E16" s="46">
        <v>1148.8050000000001</v>
      </c>
      <c r="F16" s="8">
        <f t="shared" ref="F16:F45" si="0">E16/D16*100</f>
        <v>38.308823529411761</v>
      </c>
    </row>
    <row r="17" spans="1:6" ht="39.6" x14ac:dyDescent="0.25">
      <c r="A17" s="37" t="s">
        <v>67</v>
      </c>
      <c r="B17" s="34" t="s">
        <v>125</v>
      </c>
      <c r="C17" s="38" t="s">
        <v>128</v>
      </c>
      <c r="D17" s="42">
        <v>5419.7039999999997</v>
      </c>
      <c r="E17" s="46">
        <v>1847.135</v>
      </c>
      <c r="F17" s="8">
        <f t="shared" si="0"/>
        <v>34.081842846029971</v>
      </c>
    </row>
    <row r="18" spans="1:6" ht="52.8" x14ac:dyDescent="0.25">
      <c r="A18" s="37" t="s">
        <v>68</v>
      </c>
      <c r="B18" s="34" t="s">
        <v>125</v>
      </c>
      <c r="C18" s="38" t="s">
        <v>129</v>
      </c>
      <c r="D18" s="42">
        <v>50907.464999999997</v>
      </c>
      <c r="E18" s="46">
        <v>20882.118999999999</v>
      </c>
      <c r="F18" s="8">
        <f t="shared" si="0"/>
        <v>41.01975810423874</v>
      </c>
    </row>
    <row r="19" spans="1:6" ht="39.6" x14ac:dyDescent="0.25">
      <c r="A19" s="37" t="s">
        <v>69</v>
      </c>
      <c r="B19" s="34" t="s">
        <v>125</v>
      </c>
      <c r="C19" s="38" t="s">
        <v>130</v>
      </c>
      <c r="D19" s="42">
        <v>3158.6959999999999</v>
      </c>
      <c r="E19" s="46">
        <v>736.57600000000002</v>
      </c>
      <c r="F19" s="8">
        <f t="shared" si="0"/>
        <v>23.318989861639107</v>
      </c>
    </row>
    <row r="20" spans="1:6" ht="13.2" x14ac:dyDescent="0.25">
      <c r="A20" s="37" t="s">
        <v>151</v>
      </c>
      <c r="B20" s="34" t="s">
        <v>125</v>
      </c>
      <c r="C20" s="38" t="s">
        <v>138</v>
      </c>
      <c r="D20" s="42">
        <v>1000</v>
      </c>
      <c r="E20" s="46" t="s">
        <v>17</v>
      </c>
      <c r="F20" s="40" t="s">
        <v>17</v>
      </c>
    </row>
    <row r="21" spans="1:6" ht="13.2" x14ac:dyDescent="0.25">
      <c r="A21" s="37" t="s">
        <v>70</v>
      </c>
      <c r="B21" s="34" t="s">
        <v>125</v>
      </c>
      <c r="C21" s="39" t="s">
        <v>131</v>
      </c>
      <c r="D21" s="42">
        <v>1000</v>
      </c>
      <c r="E21" s="46" t="s">
        <v>17</v>
      </c>
      <c r="F21" s="8" t="s">
        <v>17</v>
      </c>
    </row>
    <row r="22" spans="1:6" ht="13.2" x14ac:dyDescent="0.25">
      <c r="A22" s="37" t="s">
        <v>71</v>
      </c>
      <c r="B22" s="34" t="s">
        <v>125</v>
      </c>
      <c r="C22" s="39" t="s">
        <v>132</v>
      </c>
      <c r="D22" s="70">
        <v>31702.653439999998</v>
      </c>
      <c r="E22" s="71">
        <v>10933.65899</v>
      </c>
      <c r="F22" s="8">
        <f t="shared" si="0"/>
        <v>34.488151001911845</v>
      </c>
    </row>
    <row r="23" spans="1:6" ht="13.2" x14ac:dyDescent="0.25">
      <c r="A23" s="29" t="s">
        <v>72</v>
      </c>
      <c r="B23" s="35" t="s">
        <v>127</v>
      </c>
      <c r="C23" s="36" t="s">
        <v>126</v>
      </c>
      <c r="D23" s="43">
        <v>579.20000000000005</v>
      </c>
      <c r="E23" s="44">
        <f>E24</f>
        <v>277.43400000000003</v>
      </c>
      <c r="F23" s="8">
        <f t="shared" si="0"/>
        <v>47.89951657458564</v>
      </c>
    </row>
    <row r="24" spans="1:6" ht="13.2" x14ac:dyDescent="0.25">
      <c r="A24" s="37" t="s">
        <v>73</v>
      </c>
      <c r="B24" s="34" t="s">
        <v>127</v>
      </c>
      <c r="C24" s="39" t="s">
        <v>128</v>
      </c>
      <c r="D24" s="42">
        <v>579.20000000000005</v>
      </c>
      <c r="E24" s="46">
        <v>277.43400000000003</v>
      </c>
      <c r="F24" s="8">
        <f t="shared" si="0"/>
        <v>47.89951657458564</v>
      </c>
    </row>
    <row r="25" spans="1:6" ht="26.4" x14ac:dyDescent="0.25">
      <c r="A25" s="29" t="s">
        <v>74</v>
      </c>
      <c r="B25" s="35" t="s">
        <v>128</v>
      </c>
      <c r="C25" s="72" t="s">
        <v>126</v>
      </c>
      <c r="D25" s="43">
        <v>20898.060000000001</v>
      </c>
      <c r="E25" s="44">
        <v>7687.47</v>
      </c>
      <c r="F25" s="8">
        <f t="shared" si="0"/>
        <v>36.785567655562282</v>
      </c>
    </row>
    <row r="26" spans="1:6" ht="13.2" x14ac:dyDescent="0.25">
      <c r="A26" s="37" t="s">
        <v>75</v>
      </c>
      <c r="B26" s="34" t="s">
        <v>128</v>
      </c>
      <c r="C26" s="39" t="s">
        <v>133</v>
      </c>
      <c r="D26" s="42">
        <v>17587.5</v>
      </c>
      <c r="E26" s="46">
        <v>6662.41</v>
      </c>
      <c r="F26" s="8">
        <f t="shared" si="0"/>
        <v>37.881506751954511</v>
      </c>
    </row>
    <row r="27" spans="1:6" ht="39.6" x14ac:dyDescent="0.25">
      <c r="A27" s="37" t="s">
        <v>76</v>
      </c>
      <c r="B27" s="34" t="s">
        <v>128</v>
      </c>
      <c r="C27" s="38" t="s">
        <v>134</v>
      </c>
      <c r="D27" s="42">
        <v>3300</v>
      </c>
      <c r="E27" s="46">
        <v>1025.06</v>
      </c>
      <c r="F27" s="8">
        <f t="shared" si="0"/>
        <v>31.062424242424242</v>
      </c>
    </row>
    <row r="28" spans="1:6" ht="26.4" x14ac:dyDescent="0.25">
      <c r="A28" s="37" t="s">
        <v>77</v>
      </c>
      <c r="B28" s="34" t="s">
        <v>128</v>
      </c>
      <c r="C28" s="38" t="s">
        <v>135</v>
      </c>
      <c r="D28" s="42">
        <v>10.56</v>
      </c>
      <c r="E28" s="46" t="s">
        <v>17</v>
      </c>
      <c r="F28" s="8"/>
    </row>
    <row r="29" spans="1:6" ht="13.2" x14ac:dyDescent="0.25">
      <c r="A29" s="29" t="s">
        <v>78</v>
      </c>
      <c r="B29" s="35" t="s">
        <v>129</v>
      </c>
      <c r="C29" s="36" t="s">
        <v>126</v>
      </c>
      <c r="D29" s="43">
        <v>256963.10699999999</v>
      </c>
      <c r="E29" s="44">
        <v>52253.135999999999</v>
      </c>
      <c r="F29" s="8">
        <f t="shared" si="0"/>
        <v>20.334878656335675</v>
      </c>
    </row>
    <row r="30" spans="1:6" ht="13.2" x14ac:dyDescent="0.25">
      <c r="A30" s="37" t="s">
        <v>79</v>
      </c>
      <c r="B30" s="34" t="s">
        <v>129</v>
      </c>
      <c r="C30" s="39" t="s">
        <v>127</v>
      </c>
      <c r="D30" s="42">
        <v>350</v>
      </c>
      <c r="E30" s="46" t="s">
        <v>17</v>
      </c>
      <c r="F30" s="8"/>
    </row>
    <row r="31" spans="1:6" ht="12" customHeight="1" x14ac:dyDescent="0.25">
      <c r="A31" s="37" t="s">
        <v>80</v>
      </c>
      <c r="B31" s="34" t="s">
        <v>129</v>
      </c>
      <c r="C31" s="39" t="s">
        <v>133</v>
      </c>
      <c r="D31" s="42">
        <v>253060.10699999999</v>
      </c>
      <c r="E31" s="46">
        <v>50957.55</v>
      </c>
      <c r="F31" s="8">
        <f t="shared" si="0"/>
        <v>20.136540130365159</v>
      </c>
    </row>
    <row r="32" spans="1:6" ht="13.2" x14ac:dyDescent="0.25">
      <c r="A32" s="37" t="s">
        <v>81</v>
      </c>
      <c r="B32" s="34" t="s">
        <v>129</v>
      </c>
      <c r="C32" s="39" t="s">
        <v>137</v>
      </c>
      <c r="D32" s="42">
        <v>3553</v>
      </c>
      <c r="E32" s="46">
        <v>1295.586</v>
      </c>
      <c r="F32" s="8">
        <f t="shared" si="0"/>
        <v>36.464565156206028</v>
      </c>
    </row>
    <row r="33" spans="1:6" ht="13.2" x14ac:dyDescent="0.25">
      <c r="A33" s="29" t="s">
        <v>82</v>
      </c>
      <c r="B33" s="35" t="s">
        <v>136</v>
      </c>
      <c r="C33" s="36" t="s">
        <v>126</v>
      </c>
      <c r="D33" s="43">
        <v>117415.99800000001</v>
      </c>
      <c r="E33" s="44">
        <v>23427.124</v>
      </c>
      <c r="F33" s="8">
        <f t="shared" si="0"/>
        <v>19.952241942362914</v>
      </c>
    </row>
    <row r="34" spans="1:6" ht="13.2" x14ac:dyDescent="0.25">
      <c r="A34" s="37" t="s">
        <v>83</v>
      </c>
      <c r="B34" s="34" t="s">
        <v>136</v>
      </c>
      <c r="C34" s="39" t="s">
        <v>125</v>
      </c>
      <c r="D34" s="42">
        <v>14338.27</v>
      </c>
      <c r="E34" s="46">
        <v>1681.518</v>
      </c>
      <c r="F34" s="8">
        <f t="shared" si="0"/>
        <v>11.727481767326184</v>
      </c>
    </row>
    <row r="35" spans="1:6" ht="13.2" x14ac:dyDescent="0.25">
      <c r="A35" s="37" t="s">
        <v>84</v>
      </c>
      <c r="B35" s="34" t="s">
        <v>136</v>
      </c>
      <c r="C35" s="39" t="s">
        <v>127</v>
      </c>
      <c r="D35" s="42">
        <v>10962</v>
      </c>
      <c r="E35" s="46">
        <v>441.6</v>
      </c>
      <c r="F35" s="8">
        <f t="shared" si="0"/>
        <v>4.0284619594964424</v>
      </c>
    </row>
    <row r="36" spans="1:6" ht="13.2" x14ac:dyDescent="0.25">
      <c r="A36" s="37" t="s">
        <v>85</v>
      </c>
      <c r="B36" s="34" t="s">
        <v>136</v>
      </c>
      <c r="C36" s="39" t="s">
        <v>128</v>
      </c>
      <c r="D36" s="42">
        <v>92115.726999999999</v>
      </c>
      <c r="E36" s="46">
        <v>21304.001</v>
      </c>
      <c r="F36" s="8">
        <f t="shared" si="0"/>
        <v>23.127430780630977</v>
      </c>
    </row>
    <row r="37" spans="1:6" ht="13.2" x14ac:dyDescent="0.25">
      <c r="A37" s="29" t="s">
        <v>86</v>
      </c>
      <c r="B37" s="35" t="s">
        <v>138</v>
      </c>
      <c r="C37" s="36" t="s">
        <v>126</v>
      </c>
      <c r="D37" s="43">
        <v>3050</v>
      </c>
      <c r="E37" s="44">
        <v>2080</v>
      </c>
      <c r="F37" s="8">
        <f t="shared" si="0"/>
        <v>68.1967213114754</v>
      </c>
    </row>
    <row r="38" spans="1:6" ht="13.2" x14ac:dyDescent="0.25">
      <c r="A38" s="37" t="s">
        <v>87</v>
      </c>
      <c r="B38" s="34" t="s">
        <v>138</v>
      </c>
      <c r="C38" s="39" t="s">
        <v>138</v>
      </c>
      <c r="D38" s="42">
        <v>3050</v>
      </c>
      <c r="E38" s="46">
        <v>2080</v>
      </c>
      <c r="F38" s="8">
        <f t="shared" si="0"/>
        <v>68.1967213114754</v>
      </c>
    </row>
    <row r="39" spans="1:6" ht="13.2" x14ac:dyDescent="0.25">
      <c r="A39" s="29" t="s">
        <v>88</v>
      </c>
      <c r="B39" s="35" t="s">
        <v>139</v>
      </c>
      <c r="C39" s="36" t="s">
        <v>126</v>
      </c>
      <c r="D39" s="43">
        <v>25103</v>
      </c>
      <c r="E39" s="44">
        <v>12086.3</v>
      </c>
      <c r="F39" s="8">
        <f t="shared" si="0"/>
        <v>48.146835039636692</v>
      </c>
    </row>
    <row r="40" spans="1:6" ht="13.2" x14ac:dyDescent="0.25">
      <c r="A40" s="37" t="s">
        <v>89</v>
      </c>
      <c r="B40" s="34" t="s">
        <v>139</v>
      </c>
      <c r="C40" s="39" t="s">
        <v>125</v>
      </c>
      <c r="D40" s="42">
        <v>25103</v>
      </c>
      <c r="E40" s="46">
        <v>12086.3</v>
      </c>
      <c r="F40" s="8">
        <f t="shared" si="0"/>
        <v>48.146835039636692</v>
      </c>
    </row>
    <row r="41" spans="1:6" ht="13.2" x14ac:dyDescent="0.25">
      <c r="A41" s="29" t="s">
        <v>90</v>
      </c>
      <c r="B41" s="35" t="s">
        <v>134</v>
      </c>
      <c r="C41" s="36" t="s">
        <v>126</v>
      </c>
      <c r="D41" s="43">
        <v>7352.6</v>
      </c>
      <c r="E41" s="44">
        <v>2611.2449999999999</v>
      </c>
      <c r="F41" s="8">
        <f t="shared" si="0"/>
        <v>35.514579876506268</v>
      </c>
    </row>
    <row r="42" spans="1:6" ht="13.2" x14ac:dyDescent="0.25">
      <c r="A42" s="37" t="s">
        <v>91</v>
      </c>
      <c r="B42" s="34" t="s">
        <v>134</v>
      </c>
      <c r="C42" s="39" t="s">
        <v>125</v>
      </c>
      <c r="D42" s="42">
        <v>4152.6000000000004</v>
      </c>
      <c r="E42" s="46">
        <v>1313.845</v>
      </c>
      <c r="F42" s="8">
        <f t="shared" si="0"/>
        <v>31.639093579925827</v>
      </c>
    </row>
    <row r="43" spans="1:6" ht="13.2" x14ac:dyDescent="0.25">
      <c r="A43" s="37" t="s">
        <v>92</v>
      </c>
      <c r="B43" s="34" t="s">
        <v>134</v>
      </c>
      <c r="C43" s="39" t="s">
        <v>128</v>
      </c>
      <c r="D43" s="42">
        <v>3200</v>
      </c>
      <c r="E43" s="46">
        <v>1297.4000000000001</v>
      </c>
      <c r="F43" s="8">
        <f t="shared" si="0"/>
        <v>40.543750000000003</v>
      </c>
    </row>
    <row r="44" spans="1:6" ht="16.8" customHeight="1" x14ac:dyDescent="0.25">
      <c r="A44" s="29" t="s">
        <v>93</v>
      </c>
      <c r="B44" s="35" t="s">
        <v>131</v>
      </c>
      <c r="C44" s="36" t="s">
        <v>126</v>
      </c>
      <c r="D44" s="43">
        <v>2710</v>
      </c>
      <c r="E44" s="44">
        <v>856.8</v>
      </c>
      <c r="F44" s="8">
        <f t="shared" si="0"/>
        <v>31.616236162361623</v>
      </c>
    </row>
    <row r="45" spans="1:6" ht="26.4" x14ac:dyDescent="0.25">
      <c r="A45" s="37" t="s">
        <v>94</v>
      </c>
      <c r="B45" s="34" t="s">
        <v>131</v>
      </c>
      <c r="C45" s="39" t="s">
        <v>136</v>
      </c>
      <c r="D45" s="42">
        <v>2710</v>
      </c>
      <c r="E45" s="46">
        <v>856.8</v>
      </c>
      <c r="F45" s="8">
        <f t="shared" si="0"/>
        <v>31.616236162361623</v>
      </c>
    </row>
  </sheetData>
  <mergeCells count="8">
    <mergeCell ref="D1:F1"/>
    <mergeCell ref="B4:B9"/>
    <mergeCell ref="F4:F9"/>
    <mergeCell ref="C4:C9"/>
    <mergeCell ref="A2:D2"/>
    <mergeCell ref="A4:A11"/>
    <mergeCell ref="D4:D11"/>
    <mergeCell ref="E4:E9"/>
  </mergeCells>
  <conditionalFormatting sqref="E14:F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workbookViewId="0">
      <selection activeCell="D22" sqref="D22"/>
    </sheetView>
  </sheetViews>
  <sheetFormatPr defaultRowHeight="12.75" customHeight="1" x14ac:dyDescent="0.25"/>
  <cols>
    <col min="1" max="1" width="77.88671875" customWidth="1"/>
    <col min="2" max="2" width="32.21875" customWidth="1"/>
    <col min="3" max="3" width="14" customWidth="1"/>
    <col min="4" max="6" width="18.6640625" customWidth="1"/>
  </cols>
  <sheetData>
    <row r="1" spans="1:4" ht="66.599999999999994" customHeight="1" x14ac:dyDescent="0.25">
      <c r="C1" s="67" t="s">
        <v>144</v>
      </c>
      <c r="D1" s="67"/>
    </row>
    <row r="2" spans="1:4" ht="18.600000000000001" customHeight="1" x14ac:dyDescent="0.25">
      <c r="A2" s="3"/>
      <c r="B2" s="47"/>
      <c r="C2" s="47"/>
      <c r="D2" s="47"/>
    </row>
    <row r="3" spans="1:4" ht="12.75" customHeight="1" x14ac:dyDescent="0.3">
      <c r="A3" s="68" t="s">
        <v>95</v>
      </c>
      <c r="B3" s="68"/>
      <c r="C3" s="68"/>
      <c r="D3" s="68"/>
    </row>
    <row r="4" spans="1:4" ht="12.75" customHeight="1" thickBot="1" x14ac:dyDescent="0.35">
      <c r="A4" s="48"/>
      <c r="B4" s="49"/>
      <c r="C4" s="50"/>
      <c r="D4" s="50"/>
    </row>
    <row r="5" spans="1:4" ht="12.75" customHeight="1" x14ac:dyDescent="0.25">
      <c r="A5" s="53" t="s">
        <v>3</v>
      </c>
      <c r="B5" s="59" t="s">
        <v>96</v>
      </c>
      <c r="C5" s="64" t="s">
        <v>118</v>
      </c>
      <c r="D5" s="64" t="s">
        <v>146</v>
      </c>
    </row>
    <row r="6" spans="1:4" ht="12.75" customHeight="1" x14ac:dyDescent="0.25">
      <c r="A6" s="54"/>
      <c r="B6" s="60"/>
      <c r="C6" s="65"/>
      <c r="D6" s="65"/>
    </row>
    <row r="7" spans="1:4" ht="12.75" customHeight="1" x14ac:dyDescent="0.25">
      <c r="A7" s="54"/>
      <c r="B7" s="60"/>
      <c r="C7" s="65"/>
      <c r="D7" s="65"/>
    </row>
    <row r="8" spans="1:4" ht="12.75" customHeight="1" x14ac:dyDescent="0.25">
      <c r="A8" s="54"/>
      <c r="B8" s="60"/>
      <c r="C8" s="65"/>
      <c r="D8" s="65"/>
    </row>
    <row r="9" spans="1:4" ht="12.75" customHeight="1" x14ac:dyDescent="0.25">
      <c r="A9" s="54"/>
      <c r="B9" s="60"/>
      <c r="C9" s="65"/>
      <c r="D9" s="65"/>
    </row>
    <row r="10" spans="1:4" ht="4.8" customHeight="1" x14ac:dyDescent="0.25">
      <c r="A10" s="54"/>
      <c r="B10" s="60"/>
      <c r="C10" s="65"/>
      <c r="D10" s="65"/>
    </row>
    <row r="11" spans="1:4" ht="12.6" hidden="1" customHeight="1" x14ac:dyDescent="0.25">
      <c r="A11" s="73"/>
      <c r="B11" s="74"/>
      <c r="C11" s="66"/>
      <c r="D11" s="66"/>
    </row>
    <row r="12" spans="1:4" ht="12.75" customHeight="1" thickBot="1" x14ac:dyDescent="0.3">
      <c r="A12" s="17">
        <v>1</v>
      </c>
      <c r="B12" s="18">
        <v>3</v>
      </c>
      <c r="C12" s="19" t="s">
        <v>5</v>
      </c>
      <c r="D12" s="20" t="s">
        <v>6</v>
      </c>
    </row>
    <row r="13" spans="1:4" ht="28.8" customHeight="1" x14ac:dyDescent="0.25">
      <c r="A13" s="75" t="s">
        <v>97</v>
      </c>
      <c r="B13" s="76" t="s">
        <v>64</v>
      </c>
      <c r="C13" s="77">
        <f>C17+C16</f>
        <v>25039.240000000049</v>
      </c>
      <c r="D13" s="77">
        <f>D17+D16</f>
        <v>-55579.73550000001</v>
      </c>
    </row>
    <row r="14" spans="1:4" ht="12.75" customHeight="1" x14ac:dyDescent="0.25">
      <c r="A14" s="78" t="s">
        <v>98</v>
      </c>
      <c r="B14" s="79"/>
      <c r="C14" s="80"/>
      <c r="D14" s="80"/>
    </row>
    <row r="15" spans="1:4" ht="20.399999999999999" customHeight="1" x14ac:dyDescent="0.25">
      <c r="A15" s="75" t="s">
        <v>140</v>
      </c>
      <c r="B15" s="76" t="s">
        <v>141</v>
      </c>
      <c r="C15" s="77"/>
      <c r="D15" s="77"/>
    </row>
    <row r="16" spans="1:4" ht="21" customHeight="1" x14ac:dyDescent="0.25">
      <c r="A16" s="81" t="s">
        <v>99</v>
      </c>
      <c r="B16" s="82" t="s">
        <v>142</v>
      </c>
      <c r="C16" s="40">
        <v>-505220.04300000001</v>
      </c>
      <c r="D16" s="40">
        <v>-192407.56150000001</v>
      </c>
    </row>
    <row r="17" spans="1:4" ht="21" customHeight="1" x14ac:dyDescent="0.25">
      <c r="A17" s="81" t="s">
        <v>100</v>
      </c>
      <c r="B17" s="82" t="s">
        <v>143</v>
      </c>
      <c r="C17" s="40">
        <v>530259.28300000005</v>
      </c>
      <c r="D17" s="40">
        <v>136827.826</v>
      </c>
    </row>
  </sheetData>
  <mergeCells count="6">
    <mergeCell ref="C1:D1"/>
    <mergeCell ref="A3:D3"/>
    <mergeCell ref="A5:A11"/>
    <mergeCell ref="B5:B11"/>
    <mergeCell ref="C5:C11"/>
    <mergeCell ref="D5:D11"/>
  </mergeCells>
  <conditionalFormatting sqref="E62:F6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101</v>
      </c>
      <c r="B1" t="s">
        <v>102</v>
      </c>
    </row>
    <row r="2" spans="1:2" x14ac:dyDescent="0.25">
      <c r="A2" t="s">
        <v>103</v>
      </c>
      <c r="B2" t="s">
        <v>104</v>
      </c>
    </row>
    <row r="3" spans="1:2" x14ac:dyDescent="0.25">
      <c r="A3" t="s">
        <v>105</v>
      </c>
      <c r="B3" t="s">
        <v>0</v>
      </c>
    </row>
    <row r="4" spans="1:2" x14ac:dyDescent="0.25">
      <c r="A4" t="s">
        <v>106</v>
      </c>
      <c r="B4" t="s">
        <v>107</v>
      </c>
    </row>
    <row r="5" spans="1:2" x14ac:dyDescent="0.25">
      <c r="A5" t="s">
        <v>108</v>
      </c>
      <c r="B5" t="s">
        <v>109</v>
      </c>
    </row>
    <row r="6" spans="1:2" x14ac:dyDescent="0.25">
      <c r="A6" t="s">
        <v>110</v>
      </c>
      <c r="B6" t="s">
        <v>102</v>
      </c>
    </row>
    <row r="7" spans="1:2" x14ac:dyDescent="0.25">
      <c r="A7" t="s">
        <v>111</v>
      </c>
      <c r="B7" t="s">
        <v>112</v>
      </c>
    </row>
    <row r="8" spans="1:2" x14ac:dyDescent="0.25">
      <c r="A8" t="s">
        <v>113</v>
      </c>
      <c r="B8" t="s">
        <v>112</v>
      </c>
    </row>
    <row r="9" spans="1:2" x14ac:dyDescent="0.25">
      <c r="A9" t="s">
        <v>114</v>
      </c>
      <c r="B9" t="s">
        <v>115</v>
      </c>
    </row>
    <row r="10" spans="1:2" x14ac:dyDescent="0.25">
      <c r="A10" t="s">
        <v>116</v>
      </c>
      <c r="B10" t="s">
        <v>1</v>
      </c>
    </row>
    <row r="11" spans="1:2" x14ac:dyDescent="0.25">
      <c r="A11" t="s">
        <v>117</v>
      </c>
      <c r="B11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Доходы</vt:lpstr>
      <vt:lpstr>Расходы</vt:lpstr>
      <vt:lpstr>Источники</vt:lpstr>
      <vt:lpstr>_params</vt:lpstr>
      <vt:lpstr>Доходы!FILE_NAME</vt:lpstr>
      <vt:lpstr>Доходы!PARAMS</vt:lpstr>
      <vt:lpstr>Доходы!RBEGIN_1</vt:lpstr>
      <vt:lpstr>Расходы!RBEGIN_1</vt:lpstr>
      <vt:lpstr>Доходы!REG_DATE</vt:lpstr>
      <vt:lpstr>Доходы!SIGN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rep:2.54.0.147</dc:description>
  <cp:lastModifiedBy>ЛюбовьТ</cp:lastModifiedBy>
  <cp:lastPrinted>2022-04-13T11:57:09Z</cp:lastPrinted>
  <dcterms:created xsi:type="dcterms:W3CDTF">2022-04-13T06:51:40Z</dcterms:created>
  <dcterms:modified xsi:type="dcterms:W3CDTF">2022-07-18T09:49:46Z</dcterms:modified>
</cp:coreProperties>
</file>